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Area" localSheetId="0">'F6a_EAEPED_COG'!$B$2:$I$166</definedName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<sst xmlns="http://schemas.openxmlformats.org/spreadsheetml/2006/main" count="166" uniqueCount="93">
  <si>
    <t>Estado Analítico del Ejercicio del Presupuesto de Egresos Detallado - LDF</t>
  </si>
  <si>
    <t xml:space="preserve">Clasificación por Objeto del Gasto (Capítulo y Concepto) </t>
  </si>
  <si>
    <t>(PESOS)</t>
  </si>
  <si>
    <t>Egresos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</si>
  <si>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</si>
  <si>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</si>
  <si>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</si>
  <si>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</si>
  <si>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</si>
  <si>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</si>
  <si>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</si>
  <si>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</si>
  <si>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</si>
  <si>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</si>
  <si>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</si>
  <si>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</si>
  <si>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</si>
  <si>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</si>
  <si>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</si>
  <si>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</si>
  <si>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</si>
  <si>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</si>
  <si>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</si>
  <si>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</si>
  <si>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</si>
  <si>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</si>
  <si>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</si>
  <si>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</si>
  <si>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</si>
  <si>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</si>
  <si>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</si>
  <si>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</si>
  <si>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</si>
  <si>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</si>
  <si>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</si>
  <si>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</si>
  <si>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</si>
  <si>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</si>
  <si>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</si>
  <si>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</si>
  <si>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</si>
  <si>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</si>
  <si>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</si>
  <si>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</si>
  <si>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</si>
  <si>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</si>
  <si>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</si>
  <si>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</si>
  <si>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</si>
  <si>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</si>
  <si>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</si>
  <si>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</si>
  <si>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</si>
  <si>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</si>
  <si>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</si>
  <si>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</si>
  <si>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</si>
  <si>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</si>
  <si>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</si>
  <si>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</si>
  <si>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</si>
  <si>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</si>
  <si>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</si>
  <si>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</si>
  <si>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</si>
  <si>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</si>
  <si>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</si>
  <si>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</si>
  <si>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</si>
  <si>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</si>
  <si>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</si>
  <si>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</si>
  <si>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</si>
  <si>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</si>
  <si>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</si>
  <si>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</si>
  <si>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</si>
  <si>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</si>
  <si>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</si>
  <si>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</si>
  <si>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</si>
  <si>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</si>
  <si>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</si>
  <si>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</si>
  <si>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LIC. LUIS RAMÓN IRINEO ROMERO</t>
  </si>
  <si>
    <t>C.P. YOLANDA ISABEL FIERRO VALENZUELA</t>
  </si>
  <si>
    <t>SECRETARIO TÉCNICO</t>
  </si>
  <si>
    <t>DIRECTORA DE ADMINISTRACIÓN Y SERVICIOS</t>
  </si>
  <si>
    <t>Concepto</t>
  </si>
  <si>
    <t>SECRETARÍA EJECUTIVA DEL SISTEMA ESTATAL ANTICORRUPCIÓN</t>
  </si>
  <si>
    <t>Del 1 de Enero al 30 de Septiembre de 2019</t>
  </si>
  <si>
    <t xml:space="preserve">Aprobado </t>
  </si>
  <si>
    <t xml:space="preserve">Subejercicio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</si>
</sst>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0" xfId="0" applyFont="1" applyAlignment="1">
      <alignment/>
    </xf>
    <xf numFmtId="0" fontId="38" fillId="0" borderId="13" xfId="0" applyFont="1" applyBorder="1" applyAlignment="1">
      <alignment horizontal="left" vertical="center"/>
    </xf>
    <xf numFmtId="0" fontId="38" fillId="0" borderId="14" xfId="0" applyFont="1" applyBorder="1" applyAlignment="1">
      <alignment horizontal="left" vertical="center"/>
    </xf>
    <xf numFmtId="0" fontId="39" fillId="0" borderId="15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/>
    </xf>
    <xf numFmtId="0" fontId="39" fillId="0" borderId="15" xfId="0" applyFont="1" applyBorder="1" applyAlignment="1">
      <alignment/>
    </xf>
    <xf numFmtId="0" fontId="39" fillId="0" borderId="10" xfId="0" applyFont="1" applyBorder="1" applyAlignment="1">
      <alignment horizontal="left" vertical="center"/>
    </xf>
    <xf numFmtId="0" fontId="39" fillId="0" borderId="11" xfId="0" applyFont="1" applyBorder="1" applyAlignment="1">
      <alignment horizontal="left" vertical="center" indent="3"/>
    </xf>
    <xf numFmtId="164" fontId="38" fillId="0" borderId="16" xfId="0" applyNumberFormat="1" applyFont="1" applyBorder="1" applyAlignment="1">
      <alignment horizontal="right" vertical="center"/>
    </xf>
    <xf numFmtId="164" fontId="39" fillId="0" borderId="16" xfId="0" applyNumberFormat="1" applyFont="1" applyBorder="1" applyAlignment="1">
      <alignment horizontal="right" vertical="center"/>
    </xf>
    <xf numFmtId="164" fontId="39" fillId="0" borderId="15" xfId="0" applyNumberFormat="1" applyFont="1" applyBorder="1" applyAlignment="1">
      <alignment horizontal="right" vertical="center"/>
    </xf>
    <xf numFmtId="164" fontId="39" fillId="0" borderId="17" xfId="0" applyNumberFormat="1" applyFont="1" applyBorder="1" applyAlignment="1">
      <alignment horizontal="right" vertical="center"/>
    </xf>
    <xf numFmtId="164" fontId="39" fillId="0" borderId="10" xfId="0" applyNumberFormat="1" applyFont="1" applyBorder="1" applyAlignment="1">
      <alignment horizontal="right" vertical="center"/>
    </xf>
    <xf numFmtId="0" fontId="38" fillId="0" borderId="18" xfId="0" applyFont="1" applyBorder="1" applyAlignment="1">
      <alignment horizontal="left" vertical="center"/>
    </xf>
    <xf numFmtId="0" fontId="39" fillId="0" borderId="19" xfId="0" applyFont="1" applyBorder="1" applyAlignment="1">
      <alignment horizontal="left" vertical="center"/>
    </xf>
    <xf numFmtId="164" fontId="38" fillId="0" borderId="20" xfId="0" applyNumberFormat="1" applyFont="1" applyBorder="1" applyAlignment="1">
      <alignment horizontal="right" vertical="center"/>
    </xf>
    <xf numFmtId="0" fontId="39" fillId="0" borderId="21" xfId="0" applyFont="1" applyBorder="1" applyAlignment="1">
      <alignment horizontal="left" vertical="center"/>
    </xf>
    <xf numFmtId="0" fontId="39" fillId="0" borderId="22" xfId="0" applyFont="1" applyBorder="1" applyAlignment="1">
      <alignment horizontal="left" vertical="center"/>
    </xf>
    <xf numFmtId="164" fontId="39" fillId="0" borderId="23" xfId="0" applyNumberFormat="1" applyFont="1" applyBorder="1" applyAlignment="1">
      <alignment horizontal="right" vertical="center"/>
    </xf>
    <xf numFmtId="164" fontId="39" fillId="0" borderId="22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40" fillId="34" borderId="0" xfId="0" applyFont="1" applyFill="1" applyBorder="1" applyAlignment="1">
      <alignment/>
    </xf>
    <xf numFmtId="0" fontId="41" fillId="34" borderId="0" xfId="0" applyFont="1" applyFill="1" applyAlignment="1">
      <alignment/>
    </xf>
    <xf numFmtId="0" fontId="0" fillId="0" borderId="0" xfId="0" applyAlignment="1">
      <alignment/>
    </xf>
    <xf numFmtId="0" fontId="40" fillId="34" borderId="0" xfId="0" applyFont="1" applyFill="1" applyAlignment="1">
      <alignment/>
    </xf>
    <xf numFmtId="0" fontId="39" fillId="0" borderId="24" xfId="0" applyFont="1" applyBorder="1" applyAlignment="1">
      <alignment/>
    </xf>
    <xf numFmtId="0" fontId="40" fillId="34" borderId="0" xfId="0" applyFont="1" applyFill="1" applyBorder="1" applyAlignment="1">
      <alignment horizontal="center"/>
    </xf>
    <xf numFmtId="0" fontId="40" fillId="34" borderId="0" xfId="0" applyFont="1" applyFill="1" applyAlignment="1">
      <alignment horizontal="center"/>
    </xf>
    <xf numFmtId="0" fontId="38" fillId="33" borderId="13" xfId="0" applyFont="1" applyFill="1" applyBorder="1" applyAlignment="1">
      <alignment horizontal="center" vertical="center"/>
    </xf>
    <xf numFmtId="0" fontId="38" fillId="33" borderId="25" xfId="0" applyFont="1" applyFill="1" applyBorder="1" applyAlignment="1">
      <alignment horizontal="center" vertical="center"/>
    </xf>
    <xf numFmtId="0" fontId="38" fillId="33" borderId="26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27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8" xfId="0" applyFont="1" applyFill="1" applyBorder="1" applyAlignment="1">
      <alignment horizontal="center" vertical="center"/>
    </xf>
    <xf numFmtId="0" fontId="38" fillId="33" borderId="29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9" fillId="0" borderId="11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 wrapText="1"/>
    </xf>
    <xf numFmtId="0" fontId="38" fillId="33" borderId="15" xfId="0" applyFont="1" applyFill="1" applyBorder="1" applyAlignment="1">
      <alignment horizontal="center" vertical="center"/>
    </xf>
    <xf numFmtId="0" fontId="38" fillId="33" borderId="30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333375</xdr:colOff>
      <xdr:row>1</xdr:row>
      <xdr:rowOff>66675</xdr:rowOff>
    </xdr:from>
    <xdr:to>
      <xdr:col>8</xdr:col>
      <xdr:colOff>838200</xdr:colOff>
      <xdr:row>5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238125"/>
          <a:ext cx="5048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6"/>
  <sheetViews>
    <sheetView tabSelected="1" zoomScalePageLayoutView="0" workbookViewId="0" topLeftCell="A1">
      <pane ySplit="9" topLeftCell="A142" activePane="bottomLeft" state="frozen"/>
      <selection pane="topLeft" activeCell="A1" sqref="A1"/>
      <selection pane="bottomLeft" activeCell="O150" sqref="O150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34" t="s">
        <v>89</v>
      </c>
      <c r="C2" s="35"/>
      <c r="D2" s="35"/>
      <c r="E2" s="35"/>
      <c r="F2" s="35"/>
      <c r="G2" s="35"/>
      <c r="H2" s="35"/>
      <c r="I2" s="36"/>
    </row>
    <row r="3" spans="2:9" ht="12.75">
      <c r="B3" s="37" t="s">
        <v>0</v>
      </c>
      <c r="C3" s="38"/>
      <c r="D3" s="38"/>
      <c r="E3" s="38"/>
      <c r="F3" s="38"/>
      <c r="G3" s="38"/>
      <c r="H3" s="38"/>
      <c r="I3" s="39"/>
    </row>
    <row r="4" spans="2:9" ht="12.75">
      <c r="B4" s="37" t="s">
        <v>1</v>
      </c>
      <c r="C4" s="38"/>
      <c r="D4" s="38"/>
      <c r="E4" s="38"/>
      <c r="F4" s="38"/>
      <c r="G4" s="38"/>
      <c r="H4" s="38"/>
      <c r="I4" s="39"/>
    </row>
    <row r="5" spans="2:9" ht="12.75">
      <c r="B5" s="37" t="s">
        <v>90</v>
      </c>
      <c r="C5" s="38"/>
      <c r="D5" s="38"/>
      <c r="E5" s="38"/>
      <c r="F5" s="38"/>
      <c r="G5" s="38"/>
      <c r="H5" s="38"/>
      <c r="I5" s="39"/>
    </row>
    <row r="6" spans="2:9" ht="13.5" thickBot="1">
      <c r="B6" s="40" t="s">
        <v>2</v>
      </c>
      <c r="C6" s="41"/>
      <c r="D6" s="41"/>
      <c r="E6" s="41"/>
      <c r="F6" s="41"/>
      <c r="G6" s="41"/>
      <c r="H6" s="41"/>
      <c r="I6" s="42"/>
    </row>
    <row r="7" spans="2:9" ht="9.75" customHeight="1">
      <c r="B7" s="34" t="s">
        <v>88</v>
      </c>
      <c r="C7" s="43"/>
      <c r="D7" s="34" t="s">
        <v>3</v>
      </c>
      <c r="E7" s="35"/>
      <c r="F7" s="35"/>
      <c r="G7" s="35"/>
      <c r="H7" s="43"/>
      <c r="I7" s="48" t="s">
        <v>92</v>
      </c>
    </row>
    <row r="8" spans="2:9" ht="6.75" customHeight="1" thickBot="1">
      <c r="B8" s="37"/>
      <c r="C8" s="47"/>
      <c r="D8" s="40"/>
      <c r="E8" s="41"/>
      <c r="F8" s="41"/>
      <c r="G8" s="41"/>
      <c r="H8" s="44"/>
      <c r="I8" s="49"/>
    </row>
    <row r="9" spans="2:9" ht="26.25" thickBot="1">
      <c r="B9" s="40"/>
      <c r="C9" s="44"/>
      <c r="D9" s="1" t="s">
        <v>91</v>
      </c>
      <c r="E9" s="2" t="s">
        <v>4</v>
      </c>
      <c r="F9" s="1" t="s">
        <v>5</v>
      </c>
      <c r="G9" s="1" t="s">
        <v>6</v>
      </c>
      <c r="H9" s="1" t="s">
        <v>7</v>
      </c>
      <c r="I9" s="50"/>
    </row>
    <row r="10" spans="2:9" ht="12.75">
      <c r="B10" s="7" t="s">
        <v>8</v>
      </c>
      <c r="C10" s="8"/>
      <c r="D10" s="14">
        <f aca="true" t="shared" si="0" ref="D10:I10">D11+D19+D29+D39+D49+D59+D72+D76+D63</f>
        <v>15000000</v>
      </c>
      <c r="E10" s="14">
        <f t="shared" si="0"/>
        <v>3832.4000000000233</v>
      </c>
      <c r="F10" s="14">
        <f t="shared" si="0"/>
        <v>15003832.4</v>
      </c>
      <c r="G10" s="14">
        <f t="shared" si="0"/>
        <v>7350593.470000001</v>
      </c>
      <c r="H10" s="14">
        <f t="shared" si="0"/>
        <v>6956131.94</v>
      </c>
      <c r="I10" s="14">
        <f t="shared" si="0"/>
        <v>7653238.93</v>
      </c>
    </row>
    <row r="11" spans="2:9" ht="12.75">
      <c r="B11" s="3" t="s">
        <v>9</v>
      </c>
      <c r="C11" s="9"/>
      <c r="D11" s="15">
        <f aca="true" t="shared" si="1" ref="D11:I11">SUM(D12:D18)</f>
        <v>12727236</v>
      </c>
      <c r="E11" s="15">
        <f t="shared" si="1"/>
        <v>0</v>
      </c>
      <c r="F11" s="15">
        <f t="shared" si="1"/>
        <v>12727236</v>
      </c>
      <c r="G11" s="15">
        <f t="shared" si="1"/>
        <v>6271277.5600000005</v>
      </c>
      <c r="H11" s="15">
        <f t="shared" si="1"/>
        <v>5888777.5600000005</v>
      </c>
      <c r="I11" s="15">
        <f t="shared" si="1"/>
        <v>6455958.4399999995</v>
      </c>
    </row>
    <row r="12" spans="2:9" ht="12.75">
      <c r="B12" s="13" t="s">
        <v>10</v>
      </c>
      <c r="C12" s="11"/>
      <c r="D12" s="15">
        <v>2470284</v>
      </c>
      <c r="E12" s="16">
        <v>0</v>
      </c>
      <c r="F12" s="16">
        <f>D12+E12</f>
        <v>2470284</v>
      </c>
      <c r="G12" s="16">
        <v>1212240.6</v>
      </c>
      <c r="H12" s="16">
        <v>1212240.6</v>
      </c>
      <c r="I12" s="16">
        <f>F12-G12</f>
        <v>1258043.4</v>
      </c>
    </row>
    <row r="13" spans="2:9" ht="12.75">
      <c r="B13" s="13" t="s">
        <v>11</v>
      </c>
      <c r="C13" s="11"/>
      <c r="D13" s="15">
        <v>3600000</v>
      </c>
      <c r="E13" s="16">
        <v>0</v>
      </c>
      <c r="F13" s="16">
        <f aca="true" t="shared" si="2" ref="F13:F18">D13+E13</f>
        <v>3600000</v>
      </c>
      <c r="G13" s="16">
        <v>2179184.21</v>
      </c>
      <c r="H13" s="16">
        <v>1796684.21</v>
      </c>
      <c r="I13" s="16">
        <f aca="true" t="shared" si="3" ref="I13:I18">F13-G13</f>
        <v>1420815.79</v>
      </c>
    </row>
    <row r="14" spans="2:9" ht="12.75">
      <c r="B14" s="13" t="s">
        <v>12</v>
      </c>
      <c r="C14" s="11"/>
      <c r="D14" s="15">
        <v>6356352</v>
      </c>
      <c r="E14" s="16">
        <v>0</v>
      </c>
      <c r="F14" s="16">
        <f t="shared" si="2"/>
        <v>6356352</v>
      </c>
      <c r="G14" s="16">
        <v>2879852.75</v>
      </c>
      <c r="H14" s="16">
        <v>2879852.75</v>
      </c>
      <c r="I14" s="16">
        <f t="shared" si="3"/>
        <v>3476499.25</v>
      </c>
    </row>
    <row r="15" spans="2:9" ht="12.75">
      <c r="B15" s="13" t="s">
        <v>13</v>
      </c>
      <c r="C15" s="11"/>
      <c r="D15" s="15">
        <v>300600</v>
      </c>
      <c r="E15" s="16">
        <v>0</v>
      </c>
      <c r="F15" s="16">
        <f t="shared" si="2"/>
        <v>300600</v>
      </c>
      <c r="G15" s="16">
        <v>0</v>
      </c>
      <c r="H15" s="16">
        <v>0</v>
      </c>
      <c r="I15" s="16">
        <f t="shared" si="3"/>
        <v>300600</v>
      </c>
    </row>
    <row r="16" spans="2:9" ht="12.75">
      <c r="B16" s="13" t="s">
        <v>14</v>
      </c>
      <c r="C16" s="11"/>
      <c r="D16" s="15"/>
      <c r="E16" s="16"/>
      <c r="F16" s="16">
        <f t="shared" si="2"/>
        <v>0</v>
      </c>
      <c r="G16" s="16"/>
      <c r="H16" s="16"/>
      <c r="I16" s="16">
        <f t="shared" si="3"/>
        <v>0</v>
      </c>
    </row>
    <row r="17" spans="2:9" ht="12.75">
      <c r="B17" s="13" t="s">
        <v>15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16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17</v>
      </c>
      <c r="C19" s="9"/>
      <c r="D19" s="15">
        <f aca="true" t="shared" si="4" ref="D19:I19">SUM(D20:D28)</f>
        <v>510033</v>
      </c>
      <c r="E19" s="15">
        <f t="shared" si="4"/>
        <v>-97199</v>
      </c>
      <c r="F19" s="15">
        <f t="shared" si="4"/>
        <v>412834</v>
      </c>
      <c r="G19" s="15">
        <f t="shared" si="4"/>
        <v>218734.87</v>
      </c>
      <c r="H19" s="15">
        <f t="shared" si="4"/>
        <v>211549.26</v>
      </c>
      <c r="I19" s="15">
        <f t="shared" si="4"/>
        <v>194099.13</v>
      </c>
    </row>
    <row r="20" spans="2:9" ht="12.75">
      <c r="B20" s="13" t="s">
        <v>18</v>
      </c>
      <c r="C20" s="11"/>
      <c r="D20" s="15">
        <v>51500</v>
      </c>
      <c r="E20" s="16">
        <v>23388</v>
      </c>
      <c r="F20" s="15">
        <f aca="true" t="shared" si="5" ref="F20:F28">D20+E20</f>
        <v>74888</v>
      </c>
      <c r="G20" s="16">
        <v>42595.84</v>
      </c>
      <c r="H20" s="16">
        <v>35410.23</v>
      </c>
      <c r="I20" s="16">
        <f>F20-G20</f>
        <v>32292.160000000003</v>
      </c>
    </row>
    <row r="21" spans="2:9" ht="12.75">
      <c r="B21" s="13" t="s">
        <v>19</v>
      </c>
      <c r="C21" s="11"/>
      <c r="D21" s="15">
        <v>27800</v>
      </c>
      <c r="E21" s="16">
        <v>0</v>
      </c>
      <c r="F21" s="15">
        <f t="shared" si="5"/>
        <v>27800</v>
      </c>
      <c r="G21" s="16">
        <v>11304.79</v>
      </c>
      <c r="H21" s="16">
        <v>11304.79</v>
      </c>
      <c r="I21" s="16">
        <f aca="true" t="shared" si="6" ref="I21:I83">F21-G21</f>
        <v>16495.21</v>
      </c>
    </row>
    <row r="22" spans="2:9" ht="12.75">
      <c r="B22" s="13" t="s">
        <v>20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21</v>
      </c>
      <c r="C23" s="11"/>
      <c r="D23" s="15">
        <v>3500</v>
      </c>
      <c r="E23" s="16">
        <v>0</v>
      </c>
      <c r="F23" s="15">
        <f t="shared" si="5"/>
        <v>3500</v>
      </c>
      <c r="G23" s="16">
        <v>746.2</v>
      </c>
      <c r="H23" s="16">
        <v>746.2</v>
      </c>
      <c r="I23" s="16">
        <f t="shared" si="6"/>
        <v>2753.8</v>
      </c>
    </row>
    <row r="24" spans="2:9" ht="12.75">
      <c r="B24" s="13" t="s">
        <v>22</v>
      </c>
      <c r="C24" s="11"/>
      <c r="D24" s="15">
        <v>2000</v>
      </c>
      <c r="E24" s="16">
        <v>0</v>
      </c>
      <c r="F24" s="15">
        <f t="shared" si="5"/>
        <v>2000</v>
      </c>
      <c r="G24" s="16">
        <v>0</v>
      </c>
      <c r="H24" s="16">
        <v>0</v>
      </c>
      <c r="I24" s="16">
        <f t="shared" si="6"/>
        <v>2000</v>
      </c>
    </row>
    <row r="25" spans="2:9" ht="12.75">
      <c r="B25" s="13" t="s">
        <v>23</v>
      </c>
      <c r="C25" s="11"/>
      <c r="D25" s="15">
        <v>367200</v>
      </c>
      <c r="E25" s="16">
        <v>-70554</v>
      </c>
      <c r="F25" s="15">
        <f t="shared" si="5"/>
        <v>296646</v>
      </c>
      <c r="G25" s="16">
        <v>162570.44</v>
      </c>
      <c r="H25" s="16">
        <v>162570.44</v>
      </c>
      <c r="I25" s="16">
        <f t="shared" si="6"/>
        <v>134075.56</v>
      </c>
    </row>
    <row r="26" spans="2:9" ht="12.75">
      <c r="B26" s="13" t="s">
        <v>24</v>
      </c>
      <c r="C26" s="11"/>
      <c r="D26" s="15"/>
      <c r="E26" s="16"/>
      <c r="F26" s="15">
        <f t="shared" si="5"/>
        <v>0</v>
      </c>
      <c r="G26" s="16"/>
      <c r="H26" s="16"/>
      <c r="I26" s="16">
        <f t="shared" si="6"/>
        <v>0</v>
      </c>
    </row>
    <row r="27" spans="2:9" ht="12.75">
      <c r="B27" s="13" t="s">
        <v>25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26</v>
      </c>
      <c r="C28" s="11"/>
      <c r="D28" s="15">
        <v>58033</v>
      </c>
      <c r="E28" s="16">
        <v>-50033</v>
      </c>
      <c r="F28" s="15">
        <f t="shared" si="5"/>
        <v>8000</v>
      </c>
      <c r="G28" s="16">
        <v>1517.6</v>
      </c>
      <c r="H28" s="16">
        <v>1517.6</v>
      </c>
      <c r="I28" s="16">
        <f t="shared" si="6"/>
        <v>6482.4</v>
      </c>
    </row>
    <row r="29" spans="2:9" ht="12.75">
      <c r="B29" s="3" t="s">
        <v>27</v>
      </c>
      <c r="C29" s="9"/>
      <c r="D29" s="15">
        <f aca="true" t="shared" si="7" ref="D29:I29">SUM(D30:D38)</f>
        <v>958420</v>
      </c>
      <c r="E29" s="15">
        <f t="shared" si="7"/>
        <v>146830</v>
      </c>
      <c r="F29" s="15">
        <f t="shared" si="7"/>
        <v>1105250</v>
      </c>
      <c r="G29" s="15">
        <f t="shared" si="7"/>
        <v>244592.51</v>
      </c>
      <c r="H29" s="15">
        <f t="shared" si="7"/>
        <v>239816.59</v>
      </c>
      <c r="I29" s="15">
        <f t="shared" si="7"/>
        <v>860657.49</v>
      </c>
    </row>
    <row r="30" spans="2:9" ht="12.75">
      <c r="B30" s="13" t="s">
        <v>28</v>
      </c>
      <c r="C30" s="11"/>
      <c r="D30" s="15">
        <v>124150</v>
      </c>
      <c r="E30" s="16">
        <v>96000</v>
      </c>
      <c r="F30" s="15">
        <f aca="true" t="shared" si="8" ref="F30:F38">D30+E30</f>
        <v>220150</v>
      </c>
      <c r="G30" s="16">
        <v>63166.84</v>
      </c>
      <c r="H30" s="16">
        <v>63166.84</v>
      </c>
      <c r="I30" s="16">
        <f t="shared" si="6"/>
        <v>156983.16</v>
      </c>
    </row>
    <row r="31" spans="2:9" ht="12.75">
      <c r="B31" s="13" t="s">
        <v>29</v>
      </c>
      <c r="C31" s="11"/>
      <c r="D31" s="15"/>
      <c r="E31" s="16"/>
      <c r="F31" s="15">
        <f t="shared" si="8"/>
        <v>0</v>
      </c>
      <c r="G31" s="16"/>
      <c r="H31" s="16"/>
      <c r="I31" s="16">
        <f t="shared" si="6"/>
        <v>0</v>
      </c>
    </row>
    <row r="32" spans="2:9" ht="12.75">
      <c r="B32" s="13" t="s">
        <v>30</v>
      </c>
      <c r="C32" s="11"/>
      <c r="D32" s="15">
        <v>104500</v>
      </c>
      <c r="E32" s="16">
        <v>33630</v>
      </c>
      <c r="F32" s="15">
        <f t="shared" si="8"/>
        <v>138130</v>
      </c>
      <c r="G32" s="16">
        <v>49140.58</v>
      </c>
      <c r="H32" s="16">
        <v>45768.66</v>
      </c>
      <c r="I32" s="16">
        <f t="shared" si="6"/>
        <v>88989.42</v>
      </c>
    </row>
    <row r="33" spans="2:9" ht="12.75">
      <c r="B33" s="13" t="s">
        <v>31</v>
      </c>
      <c r="C33" s="11"/>
      <c r="D33" s="15">
        <v>24000</v>
      </c>
      <c r="E33" s="16">
        <v>0</v>
      </c>
      <c r="F33" s="15">
        <f t="shared" si="8"/>
        <v>24000</v>
      </c>
      <c r="G33" s="16">
        <v>1817.3</v>
      </c>
      <c r="H33" s="16">
        <v>1817.3</v>
      </c>
      <c r="I33" s="16">
        <f t="shared" si="6"/>
        <v>22182.7</v>
      </c>
    </row>
    <row r="34" spans="2:9" ht="12.75">
      <c r="B34" s="13" t="s">
        <v>32</v>
      </c>
      <c r="C34" s="11"/>
      <c r="D34" s="15">
        <v>70000</v>
      </c>
      <c r="E34" s="16">
        <v>1200</v>
      </c>
      <c r="F34" s="15">
        <f t="shared" si="8"/>
        <v>71200</v>
      </c>
      <c r="G34" s="16">
        <v>1200</v>
      </c>
      <c r="H34" s="16">
        <v>1200</v>
      </c>
      <c r="I34" s="16">
        <f t="shared" si="6"/>
        <v>70000</v>
      </c>
    </row>
    <row r="35" spans="2:9" ht="12.75">
      <c r="B35" s="13" t="s">
        <v>33</v>
      </c>
      <c r="C35" s="11"/>
      <c r="D35" s="15"/>
      <c r="E35" s="16"/>
      <c r="F35" s="15">
        <f t="shared" si="8"/>
        <v>0</v>
      </c>
      <c r="G35" s="16"/>
      <c r="H35" s="16"/>
      <c r="I35" s="16">
        <f t="shared" si="6"/>
        <v>0</v>
      </c>
    </row>
    <row r="36" spans="2:9" ht="12.75">
      <c r="B36" s="13" t="s">
        <v>34</v>
      </c>
      <c r="C36" s="11"/>
      <c r="D36" s="15">
        <v>421770</v>
      </c>
      <c r="E36" s="16">
        <v>16000</v>
      </c>
      <c r="F36" s="15">
        <f t="shared" si="8"/>
        <v>437770</v>
      </c>
      <c r="G36" s="16">
        <v>55441.29</v>
      </c>
      <c r="H36" s="16">
        <v>55441.29</v>
      </c>
      <c r="I36" s="16">
        <f t="shared" si="6"/>
        <v>382328.71</v>
      </c>
    </row>
    <row r="37" spans="2:9" ht="12.75">
      <c r="B37" s="13" t="s">
        <v>35</v>
      </c>
      <c r="C37" s="11"/>
      <c r="D37" s="15">
        <v>30000</v>
      </c>
      <c r="E37" s="16">
        <v>0</v>
      </c>
      <c r="F37" s="15">
        <f t="shared" si="8"/>
        <v>30000</v>
      </c>
      <c r="G37" s="16">
        <v>15811.5</v>
      </c>
      <c r="H37" s="16">
        <v>14407.5</v>
      </c>
      <c r="I37" s="16">
        <f t="shared" si="6"/>
        <v>14188.5</v>
      </c>
    </row>
    <row r="38" spans="2:9" ht="12.75">
      <c r="B38" s="13" t="s">
        <v>36</v>
      </c>
      <c r="C38" s="11"/>
      <c r="D38" s="15">
        <v>184000</v>
      </c>
      <c r="E38" s="16">
        <v>0</v>
      </c>
      <c r="F38" s="15">
        <f t="shared" si="8"/>
        <v>184000</v>
      </c>
      <c r="G38" s="16">
        <v>58015</v>
      </c>
      <c r="H38" s="16">
        <v>58015</v>
      </c>
      <c r="I38" s="16">
        <f t="shared" si="6"/>
        <v>125985</v>
      </c>
    </row>
    <row r="39" spans="2:9" ht="25.5" customHeight="1">
      <c r="B39" s="45" t="s">
        <v>37</v>
      </c>
      <c r="C39" s="46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38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39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40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41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42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43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44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45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46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45" t="s">
        <v>47</v>
      </c>
      <c r="C49" s="46"/>
      <c r="D49" s="15">
        <f aca="true" t="shared" si="11" ref="D49:I49">SUM(D50:D58)</f>
        <v>804311</v>
      </c>
      <c r="E49" s="15">
        <f t="shared" si="11"/>
        <v>-45798.59999999998</v>
      </c>
      <c r="F49" s="15">
        <f t="shared" si="11"/>
        <v>758512.4</v>
      </c>
      <c r="G49" s="15">
        <f t="shared" si="11"/>
        <v>615988.53</v>
      </c>
      <c r="H49" s="15">
        <f t="shared" si="11"/>
        <v>615988.53</v>
      </c>
      <c r="I49" s="15">
        <f t="shared" si="11"/>
        <v>142523.87000000002</v>
      </c>
    </row>
    <row r="50" spans="2:9" ht="12.75">
      <c r="B50" s="13" t="s">
        <v>48</v>
      </c>
      <c r="C50" s="11"/>
      <c r="D50" s="15">
        <v>745644</v>
      </c>
      <c r="E50" s="16">
        <v>-376667.6</v>
      </c>
      <c r="F50" s="15">
        <f t="shared" si="10"/>
        <v>368976.4</v>
      </c>
      <c r="G50" s="16">
        <v>368312.37</v>
      </c>
      <c r="H50" s="16">
        <v>368312.37</v>
      </c>
      <c r="I50" s="16">
        <f t="shared" si="6"/>
        <v>664.0300000000279</v>
      </c>
    </row>
    <row r="51" spans="2:9" ht="12.75">
      <c r="B51" s="13" t="s">
        <v>49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50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51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52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53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54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55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56</v>
      </c>
      <c r="C58" s="11"/>
      <c r="D58" s="15">
        <v>58667</v>
      </c>
      <c r="E58" s="16">
        <v>330869</v>
      </c>
      <c r="F58" s="15">
        <f t="shared" si="10"/>
        <v>389536</v>
      </c>
      <c r="G58" s="16">
        <v>247676.16</v>
      </c>
      <c r="H58" s="16">
        <v>247676.16</v>
      </c>
      <c r="I58" s="16">
        <f t="shared" si="6"/>
        <v>141859.84</v>
      </c>
    </row>
    <row r="59" spans="2:9" ht="12.75">
      <c r="B59" s="3" t="s">
        <v>57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58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59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60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45" t="s">
        <v>61</v>
      </c>
      <c r="C63" s="46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62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63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64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65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66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67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68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69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70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71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72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73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74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75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76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77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78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79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80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81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82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9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10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11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12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13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14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15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16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17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18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19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20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21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22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23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24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25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26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27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28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29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30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31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32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33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34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35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36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45" t="s">
        <v>37</v>
      </c>
      <c r="C114" s="46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38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39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40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41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42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43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44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45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46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47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48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49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50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51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52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53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54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55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56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57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58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59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60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61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62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63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64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65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66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67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68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69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70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71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72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73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74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75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76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77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78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79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80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81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83</v>
      </c>
      <c r="C160" s="10"/>
      <c r="D160" s="14">
        <f aca="true" t="shared" si="21" ref="D160:I160">D10+D85</f>
        <v>15000000</v>
      </c>
      <c r="E160" s="14">
        <f t="shared" si="21"/>
        <v>3832.4000000000233</v>
      </c>
      <c r="F160" s="14">
        <f t="shared" si="21"/>
        <v>15003832.4</v>
      </c>
      <c r="G160" s="14">
        <f t="shared" si="21"/>
        <v>7350593.470000001</v>
      </c>
      <c r="H160" s="14">
        <f t="shared" si="21"/>
        <v>6956131.94</v>
      </c>
      <c r="I160" s="14">
        <f t="shared" si="21"/>
        <v>7653238.93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  <row r="164" spans="2:8" ht="18" customHeight="1">
      <c r="B164" s="31"/>
      <c r="C164" s="31"/>
      <c r="E164" s="31"/>
      <c r="F164" s="31"/>
      <c r="G164" s="31"/>
      <c r="H164" s="31"/>
    </row>
    <row r="165" spans="2:9" s="28" customFormat="1" ht="15" customHeight="1">
      <c r="B165" s="32" t="s">
        <v>84</v>
      </c>
      <c r="C165" s="32"/>
      <c r="D165" s="26"/>
      <c r="E165" s="32" t="s">
        <v>85</v>
      </c>
      <c r="F165" s="32"/>
      <c r="G165" s="32"/>
      <c r="H165" s="32"/>
      <c r="I165" s="27"/>
    </row>
    <row r="166" spans="2:9" s="28" customFormat="1" ht="15" customHeight="1">
      <c r="B166" s="33" t="s">
        <v>86</v>
      </c>
      <c r="C166" s="33"/>
      <c r="D166" s="29"/>
      <c r="E166" s="33" t="s">
        <v>87</v>
      </c>
      <c r="F166" s="33"/>
      <c r="G166" s="33"/>
      <c r="H166" s="33"/>
      <c r="I166" s="30"/>
    </row>
  </sheetData>
  <sheetProtection/>
  <mergeCells count="16">
    <mergeCell ref="B39:C39"/>
    <mergeCell ref="B49:C49"/>
    <mergeCell ref="B63:C63"/>
    <mergeCell ref="B114:C114"/>
    <mergeCell ref="B7:C9"/>
    <mergeCell ref="I7:I9"/>
    <mergeCell ref="B165:C165"/>
    <mergeCell ref="E165:H165"/>
    <mergeCell ref="B166:C166"/>
    <mergeCell ref="E166:H166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0" r:id="rId2"/>
  <rowBreaks count="1" manualBreakCount="1">
    <brk id="84" max="255" man="1"/>
  </rowBreaks>
  <ignoredErrors>
    <ignoredError sqref="I19 F19:F160 I29:I8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kmoreno</cp:lastModifiedBy>
  <cp:lastPrinted>2019-10-28T16:22:35Z</cp:lastPrinted>
  <dcterms:created xsi:type="dcterms:W3CDTF">2016-10-11T20:25:15Z</dcterms:created>
  <dcterms:modified xsi:type="dcterms:W3CDTF">2019-10-28T16:22:50Z</dcterms:modified>
  <cp:category/>
  <cp:version/>
  <cp:contentType/>
  <cp:contentStatus/>
</cp:coreProperties>
</file>